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zeszotkoa\Desktop\Nowy folder\Desktop\Ada 2025\Wyjście z klasą\Na stronę\"/>
    </mc:Choice>
  </mc:AlternateContent>
  <xr:revisionPtr revIDLastSave="0" documentId="13_ncr:1_{092F793A-81CC-40D7-A86D-3DCCD1AC4B3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9" i="2" l="1"/>
  <c r="B43" i="2"/>
  <c r="B40" i="2"/>
  <c r="B35" i="2"/>
  <c r="B31" i="2"/>
  <c r="B24" i="2"/>
  <c r="B13" i="2"/>
  <c r="A68" i="2"/>
  <c r="A70" i="2" s="1"/>
  <c r="A64" i="2"/>
  <c r="A65" i="2" s="1"/>
  <c r="B60" i="2" l="1"/>
</calcChain>
</file>

<file path=xl/sharedStrings.xml><?xml version="1.0" encoding="utf-8"?>
<sst xmlns="http://schemas.openxmlformats.org/spreadsheetml/2006/main" count="70" uniqueCount="70">
  <si>
    <t>Szkoła Podstawowa nr 10</t>
  </si>
  <si>
    <t xml:space="preserve">z Oddziałami Sportowymi </t>
  </si>
  <si>
    <t>ul. Gen. Grota Roweckiego 6, Bielawa</t>
  </si>
  <si>
    <t>Społeczna Szkoła Podstawowa STO , ul. Żeromskiego 1, Bielawa</t>
  </si>
  <si>
    <t>Europejska Szkoła Podstawowa</t>
  </si>
  <si>
    <t>z Oddziałami Przysposabiającymi do Pracy, ul. Wolności 105, Bielawa</t>
  </si>
  <si>
    <t>Niepubliczna Szkoła Podstawowa AUXILIUM w Bielawie, ul. Piastowska 18</t>
  </si>
  <si>
    <t>RAZEM BIELAWA</t>
  </si>
  <si>
    <t xml:space="preserve">Szkoła Podstawowa nr 1 </t>
  </si>
  <si>
    <t>ul. Sikorskiego 2, Dzierżoniów</t>
  </si>
  <si>
    <t>Szkoła Podstawowa nr 3</t>
  </si>
  <si>
    <t>ul. Nowowiejska 64, Dzierżoniów</t>
  </si>
  <si>
    <t>Szkoła Podstawowa nr 5</t>
  </si>
  <si>
    <t>os. Błękitne 25, Dzierżoniów</t>
  </si>
  <si>
    <t>Szkoła Podstawowa nr 9</t>
  </si>
  <si>
    <t>ul. Kopernika 7, Dzierżoniów</t>
  </si>
  <si>
    <t>Niepubliczna Szkoła Podstawowa „Edukacja i Rodzina” ul. Wrocławska 51, Dzierżoniów</t>
  </si>
  <si>
    <t>Niepubliczna Szkoła Podstawowa im. Janusza Korczaka , ul. Garncarska 3, Dzierżoniów</t>
  </si>
  <si>
    <t>RAZEM DZIERŻONIÓW</t>
  </si>
  <si>
    <t>ul. Szkolna 12, 58-116 Mościsko</t>
  </si>
  <si>
    <t>Szkoła Podstawowa im. Jana Pawła II w Tuszynie, Tuszyn 47, 58-207 Tuszyn</t>
  </si>
  <si>
    <t>ul. Bielawska 58, 58-262 Ostroszowice</t>
  </si>
  <si>
    <t>RAZEM GMINA DZIERŻONIÓW</t>
  </si>
  <si>
    <t xml:space="preserve">Szkoła Podstawowa nr 1 im. Pieszyckiej Harcerskiej Organizacji Podziemnej, </t>
  </si>
  <si>
    <t>ul. Ogrodowa 23, 58-250 Pieszyce</t>
  </si>
  <si>
    <t>Niepubliczna Szkoła Podstawowa z Oddziałami Przedszkolnymi ul. Świdnicka 53, 58-250 Pieszyce</t>
  </si>
  <si>
    <t>RAZEM PIESZYCE</t>
  </si>
  <si>
    <t>Niepubliczna Szkoła Podstawowa w Gilowie, Gilów 49, 58-230 Niemcza</t>
  </si>
  <si>
    <t xml:space="preserve">Niepubliczna Szkoła Podstawowa w Przerzeczynie Zdroju, ul. Zdrojowa 14, </t>
  </si>
  <si>
    <t>58-231 Przerzeczyn Zdrój</t>
  </si>
  <si>
    <t>RAZEM NIEMCZA</t>
  </si>
  <si>
    <t>Szkoła Podstawowa im. Jana Pawła II w Łagiewnikach, ul. Jedności Narodowej 38, 58-210 Łagiewniki</t>
  </si>
  <si>
    <t>Szkoła Podstawowa im. Janusza Korczaka w Olesznej, ul. Ślężna 1, 58-210 Łagiewniki</t>
  </si>
  <si>
    <t>RAZEM ŁAGIEWNIKI</t>
  </si>
  <si>
    <t>Szkoła Podstawowa im. Krzysztofa Kamila Baczyńskiego ul. Kościuszki 1, 58-240 Piława Górna</t>
  </si>
  <si>
    <t>RAZEM PIŁAWA GÓRNA</t>
  </si>
  <si>
    <t>Liceum Ogólnokształcące z Oddziałami Dwujęzycznymi im. Bolesława Chrobrego w Bielawie</t>
  </si>
  <si>
    <t>I Liceum Ogólnokształcące im. Jędrzeja Śniadeckiego w Dzierżoniowie</t>
  </si>
  <si>
    <t>II Liceum Ogólnokształcące im. Jana Pawła II w Dzierżoniowie</t>
  </si>
  <si>
    <t>Zespół Szkół i Placówek Kształcenia Zawodowego w Dzierżoniowie</t>
  </si>
  <si>
    <t>Zespół Szkół Nr 1 im. Wilhelma Rotkiewicza w Dzierżoniowie</t>
  </si>
  <si>
    <t>Zespół Szkół Nr 2 im. Prof. Tadeusza Kotarbińskiego w Dzierżoniowie (Technikum + Branżowa Szkoła I Stopnia)</t>
  </si>
  <si>
    <t>Zespół Szkół Nr 3 im. Kombatantów Rzeczypospolitej Polskiej w Dzierżoniowie</t>
  </si>
  <si>
    <t>Specjalny Ośrodek Szkolno-Wychowawczy w Dzierżoniowie</t>
  </si>
  <si>
    <t>Specjalny Ośrodek Szkolno-Wychowawczy im. Ks. Jana Twardowskiego w Piławie Górnej</t>
  </si>
  <si>
    <t>BRANŻOWA SZKOŁA I STOPNIA CECHU RZEMIOSŁ RÓŻNYCH I MAŁEJ PRZEDSIĘBIORCZOŚCI W BIELAWIE</t>
  </si>
  <si>
    <t>NIEPUBLICZNE LICEUM OGÓLNOKSZTAŁCĄCE W BIELAWIE</t>
  </si>
  <si>
    <t>SZKOŁA WIELOBRANŻOWA W BIELAWIE</t>
  </si>
  <si>
    <t>Zespół Szkół Specjalnych Bajeczne Wzgórza w Dobrocinie</t>
  </si>
  <si>
    <t>RAZEM Powiat Dzierżoniowski</t>
  </si>
  <si>
    <t>Nazwa szkoły</t>
  </si>
  <si>
    <t>liczba uczniów wg SIO na 21.10.2025r.</t>
  </si>
  <si>
    <t>wysokość dotacji</t>
  </si>
  <si>
    <t>koszty bezpośrednie</t>
  </si>
  <si>
    <t>Szkoła Podstawowa Nr 4 z Oddziałami Integracyjnymi, ul. Waryńskiego 50, Bielawa</t>
  </si>
  <si>
    <t>Ekologiczna Szkoła Podstawowa nr 7 Im. Juliana Tuwima, os. Włókniarzy 10, Bielawa</t>
  </si>
  <si>
    <t>Szkoła Podstawowa im. Bolesława Chrobrego w Niemczy, Ul. B.Chrobrego 25, 58-230 Niemcza</t>
  </si>
  <si>
    <t>ogólno liczba uczniów</t>
  </si>
  <si>
    <t>kwota dotacji na koszty bezpośrednie</t>
  </si>
  <si>
    <t>kwota na ucznia</t>
  </si>
  <si>
    <t>koszty pośrednie na obsługę zadania, w tym na promocję, ponoszone przez Powiat Dzierżoniowski</t>
  </si>
  <si>
    <t xml:space="preserve"> liczba uczniów w szkole na 21.10.2025 - 125</t>
  </si>
  <si>
    <t>125 x 27,09 = 3 386,25</t>
  </si>
  <si>
    <t>Przykład wyliczenia kwoty przypadającej na szkołę:</t>
  </si>
  <si>
    <t>przy założeniu, że szkoła zaplanuje wyjście, którego wartość na jednego ucznia wynosi 300,00 zł w ramach dotacji udział w przedsięwzięciu może wziąć maksymalnie 11 uczniów</t>
  </si>
  <si>
    <t>kwota przypadająca na szkołę: 3 386,25</t>
  </si>
  <si>
    <t>Szkoła Podstawowa w Zespole Szkolno-Przedszkolnym w Ostroszowicach</t>
  </si>
  <si>
    <t>Szkoła Podstawowa w Zespole Szkolno-Przedszkolnym w Mościsku</t>
  </si>
  <si>
    <t>Szkoła Podstawowa w Zespole Szkolno-Przedszkolnym w Piławie Dolnej, ul. Główna 50, 58-241 Piława Dolna</t>
  </si>
  <si>
    <t>OGÓŁEM UCZNIOWIE W POWIECIE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</si>
</sst>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charset val="238"/>
    </font>
    <font>
      <b/>
      <sz val="12"/>
      <color rgb="FFFF0000"/>
      <name val="Czcionka tekstu podstawowego"/>
      <charset val="238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theme="1"/>
      <name val="Czcionka tekstu podstawowego"/>
      <family val="2"/>
      <charset val="238"/>
    </font>
    <font>
      <b/>
      <sz val="12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9" fontId="1" fillId="0" borderId="0" xfId="0" applyNumberFormat="1" applyFont="1"/>
    <xf numFmtId="0" fontId="3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 wrapText="1"/>
    </xf>
    <xf numFmtId="0" fontId="3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5" fillId="2" borderId="4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7" fillId="3" borderId="10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5" fillId="3" borderId="7" xfId="0" applyFont="1" applyFill="1" applyBorder="1" applyAlignment="1">
      <alignment horizontal="right" vertical="center" wrapText="1"/>
    </xf>
    <xf numFmtId="2" fontId="1" fillId="0" borderId="0" xfId="0" applyNumberFormat="1" applyFont="1"/>
    <xf numFmtId="0" fontId="8" fillId="4" borderId="2" xfId="0" applyFont="1" applyFill="1" applyBorder="1"/>
    <xf numFmtId="0" fontId="8" fillId="4" borderId="2" xfId="0" applyFont="1" applyFill="1" applyBorder="1" applyAlignment="1">
      <alignment wrapText="1"/>
    </xf>
    <xf numFmtId="0" fontId="9" fillId="0" borderId="2" xfId="0" applyFont="1" applyBorder="1" applyAlignment="1">
      <alignment vertical="center" wrapText="1"/>
    </xf>
    <xf numFmtId="0" fontId="2" fillId="0" borderId="5" xfId="0" applyFont="1" applyBorder="1"/>
    <xf numFmtId="0" fontId="0" fillId="0" borderId="0" xfId="0" applyAlignment="1">
      <alignment horizont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77"/>
  <sheetViews>
    <sheetView tabSelected="1" topLeftCell="A58" zoomScale="160" zoomScaleNormal="160" workbookViewId="0">
      <selection activeCell="A61" sqref="A61"/>
    </sheetView>
  </sheetViews>
  <sheetFormatPr defaultRowHeight="14.25"/>
  <cols>
    <col min="1" max="1" width="31.875" customWidth="1"/>
    <col min="2" max="2" width="22.375" customWidth="1"/>
    <col min="3" max="3" width="21.25" customWidth="1"/>
  </cols>
  <sheetData>
    <row r="2" spans="1:2" ht="15" thickBot="1"/>
    <row r="3" spans="1:2" ht="26.25" thickBot="1">
      <c r="A3" s="21" t="s">
        <v>50</v>
      </c>
      <c r="B3" s="22" t="s">
        <v>51</v>
      </c>
    </row>
    <row r="4" spans="1:2" ht="23.25" thickBot="1">
      <c r="A4" s="14" t="s">
        <v>54</v>
      </c>
      <c r="B4" s="6">
        <v>440</v>
      </c>
    </row>
    <row r="5" spans="1:2" ht="23.25" thickBot="1">
      <c r="A5" s="3" t="s">
        <v>55</v>
      </c>
      <c r="B5" s="4">
        <v>666</v>
      </c>
    </row>
    <row r="6" spans="1:2">
      <c r="A6" s="5" t="s">
        <v>0</v>
      </c>
      <c r="B6" s="30">
        <v>769</v>
      </c>
    </row>
    <row r="7" spans="1:2">
      <c r="A7" s="5" t="s">
        <v>1</v>
      </c>
      <c r="B7" s="31"/>
    </row>
    <row r="8" spans="1:2" ht="15" thickBot="1">
      <c r="A8" s="3" t="s">
        <v>2</v>
      </c>
      <c r="B8" s="29"/>
    </row>
    <row r="9" spans="1:2" ht="23.25" thickBot="1">
      <c r="A9" s="3" t="s">
        <v>3</v>
      </c>
      <c r="B9" s="7">
        <v>125</v>
      </c>
    </row>
    <row r="10" spans="1:2">
      <c r="A10" s="5" t="s">
        <v>4</v>
      </c>
      <c r="B10" s="30">
        <v>16</v>
      </c>
    </row>
    <row r="11" spans="1:2" ht="23.25" thickBot="1">
      <c r="A11" s="3" t="s">
        <v>5</v>
      </c>
      <c r="B11" s="29"/>
    </row>
    <row r="12" spans="1:2" ht="23.25" thickBot="1">
      <c r="A12" s="3" t="s">
        <v>6</v>
      </c>
      <c r="B12" s="7">
        <v>29</v>
      </c>
    </row>
    <row r="13" spans="1:2" ht="15" thickBot="1">
      <c r="A13" s="8" t="s">
        <v>7</v>
      </c>
      <c r="B13" s="9">
        <f>SUM(B4:B12)</f>
        <v>2045</v>
      </c>
    </row>
    <row r="14" spans="1:2">
      <c r="A14" s="5" t="s">
        <v>8</v>
      </c>
      <c r="B14" s="32">
        <v>634</v>
      </c>
    </row>
    <row r="15" spans="1:2" ht="15" thickBot="1">
      <c r="A15" s="3" t="s">
        <v>9</v>
      </c>
      <c r="B15" s="27"/>
    </row>
    <row r="16" spans="1:2">
      <c r="A16" s="5" t="s">
        <v>10</v>
      </c>
      <c r="B16" s="26">
        <v>334</v>
      </c>
    </row>
    <row r="17" spans="1:2" ht="15" thickBot="1">
      <c r="A17" s="3" t="s">
        <v>11</v>
      </c>
      <c r="B17" s="27"/>
    </row>
    <row r="18" spans="1:2">
      <c r="A18" s="5" t="s">
        <v>12</v>
      </c>
      <c r="B18" s="26">
        <v>680</v>
      </c>
    </row>
    <row r="19" spans="1:2" ht="15" thickBot="1">
      <c r="A19" s="3" t="s">
        <v>13</v>
      </c>
      <c r="B19" s="27"/>
    </row>
    <row r="20" spans="1:2">
      <c r="A20" s="5" t="s">
        <v>14</v>
      </c>
      <c r="B20" s="26">
        <v>563</v>
      </c>
    </row>
    <row r="21" spans="1:2" ht="15" thickBot="1">
      <c r="A21" s="3" t="s">
        <v>15</v>
      </c>
      <c r="B21" s="27"/>
    </row>
    <row r="22" spans="1:2" ht="23.25" thickBot="1">
      <c r="A22" s="3" t="s">
        <v>16</v>
      </c>
      <c r="B22" s="10">
        <v>110</v>
      </c>
    </row>
    <row r="23" spans="1:2" ht="23.25" thickBot="1">
      <c r="A23" s="3" t="s">
        <v>17</v>
      </c>
      <c r="B23" s="10">
        <v>44</v>
      </c>
    </row>
    <row r="24" spans="1:2" ht="15" thickBot="1">
      <c r="A24" s="8" t="s">
        <v>18</v>
      </c>
      <c r="B24" s="11">
        <f>SUM(B14:B23)</f>
        <v>2365</v>
      </c>
    </row>
    <row r="25" spans="1:2" ht="22.5">
      <c r="A25" s="5" t="s">
        <v>67</v>
      </c>
      <c r="B25" s="28">
        <v>79</v>
      </c>
    </row>
    <row r="26" spans="1:2" ht="15" thickBot="1">
      <c r="A26" s="3" t="s">
        <v>19</v>
      </c>
      <c r="B26" s="29"/>
    </row>
    <row r="27" spans="1:2" ht="23.25" thickBot="1">
      <c r="A27" s="3" t="s">
        <v>20</v>
      </c>
      <c r="B27" s="7">
        <v>153</v>
      </c>
    </row>
    <row r="28" spans="1:2" ht="34.5" thickBot="1">
      <c r="A28" s="3" t="s">
        <v>68</v>
      </c>
      <c r="B28" s="7">
        <v>153</v>
      </c>
    </row>
    <row r="29" spans="1:2" ht="22.5">
      <c r="A29" s="5" t="s">
        <v>66</v>
      </c>
      <c r="B29" s="30">
        <v>119</v>
      </c>
    </row>
    <row r="30" spans="1:2" ht="15" thickBot="1">
      <c r="A30" s="3" t="s">
        <v>21</v>
      </c>
      <c r="B30" s="29"/>
    </row>
    <row r="31" spans="1:2" ht="15" thickBot="1">
      <c r="A31" s="8" t="s">
        <v>22</v>
      </c>
      <c r="B31" s="9">
        <f>SUM(B25:B30)</f>
        <v>504</v>
      </c>
    </row>
    <row r="32" spans="1:2" ht="22.5">
      <c r="A32" s="5" t="s">
        <v>23</v>
      </c>
      <c r="B32" s="30">
        <v>583</v>
      </c>
    </row>
    <row r="33" spans="1:2" ht="15" thickBot="1">
      <c r="A33" s="3" t="s">
        <v>24</v>
      </c>
      <c r="B33" s="29"/>
    </row>
    <row r="34" spans="1:2" ht="23.25" thickBot="1">
      <c r="A34" s="3" t="s">
        <v>25</v>
      </c>
      <c r="B34" s="7">
        <v>53</v>
      </c>
    </row>
    <row r="35" spans="1:2" ht="15" thickBot="1">
      <c r="A35" s="8" t="s">
        <v>26</v>
      </c>
      <c r="B35" s="12">
        <f>SUM(B32:B34)</f>
        <v>636</v>
      </c>
    </row>
    <row r="36" spans="1:2" ht="23.25" thickBot="1">
      <c r="A36" s="3" t="s">
        <v>27</v>
      </c>
      <c r="B36" s="7">
        <v>58</v>
      </c>
    </row>
    <row r="37" spans="1:2" ht="22.5">
      <c r="A37" s="5" t="s">
        <v>28</v>
      </c>
      <c r="B37" s="30">
        <v>49</v>
      </c>
    </row>
    <row r="38" spans="1:2" ht="15" thickBot="1">
      <c r="A38" s="3" t="s">
        <v>29</v>
      </c>
      <c r="B38" s="29"/>
    </row>
    <row r="39" spans="1:2" ht="22.5">
      <c r="A39" s="5" t="s">
        <v>56</v>
      </c>
      <c r="B39" s="13">
        <v>200</v>
      </c>
    </row>
    <row r="40" spans="1:2">
      <c r="A40" s="15" t="s">
        <v>30</v>
      </c>
      <c r="B40" s="16">
        <f>SUM(B36:B39)</f>
        <v>307</v>
      </c>
    </row>
    <row r="41" spans="1:2" ht="34.5" thickBot="1">
      <c r="A41" s="3" t="s">
        <v>31</v>
      </c>
      <c r="B41" s="7">
        <v>440</v>
      </c>
    </row>
    <row r="42" spans="1:2" ht="23.25" thickBot="1">
      <c r="A42" s="3" t="s">
        <v>32</v>
      </c>
      <c r="B42" s="7">
        <v>142</v>
      </c>
    </row>
    <row r="43" spans="1:2" ht="15" thickBot="1">
      <c r="A43" s="8" t="s">
        <v>33</v>
      </c>
      <c r="B43" s="12">
        <f>SUM(B41:B42)</f>
        <v>582</v>
      </c>
    </row>
    <row r="44" spans="1:2" ht="23.25" thickBot="1">
      <c r="A44" s="3" t="s">
        <v>34</v>
      </c>
      <c r="B44" s="7">
        <v>428</v>
      </c>
    </row>
    <row r="45" spans="1:2" ht="15" thickBot="1">
      <c r="A45" s="8" t="s">
        <v>35</v>
      </c>
      <c r="B45" s="9">
        <v>428</v>
      </c>
    </row>
    <row r="46" spans="1:2" ht="23.25" thickBot="1">
      <c r="A46" s="14" t="s">
        <v>36</v>
      </c>
      <c r="B46" s="17">
        <v>359</v>
      </c>
    </row>
    <row r="47" spans="1:2" ht="23.25" thickBot="1">
      <c r="A47" s="3" t="s">
        <v>37</v>
      </c>
      <c r="B47" s="18">
        <v>431</v>
      </c>
    </row>
    <row r="48" spans="1:2" ht="23.25" thickBot="1">
      <c r="A48" s="3" t="s">
        <v>38</v>
      </c>
      <c r="B48" s="18">
        <v>641</v>
      </c>
    </row>
    <row r="49" spans="1:3" ht="23.25" thickBot="1">
      <c r="A49" s="3" t="s">
        <v>39</v>
      </c>
      <c r="B49" s="18">
        <v>362</v>
      </c>
    </row>
    <row r="50" spans="1:3" ht="23.25" thickBot="1">
      <c r="A50" s="3" t="s">
        <v>40</v>
      </c>
      <c r="B50" s="18">
        <v>427</v>
      </c>
    </row>
    <row r="51" spans="1:3" ht="34.5" thickBot="1">
      <c r="A51" s="3" t="s">
        <v>41</v>
      </c>
      <c r="B51" s="18">
        <v>438</v>
      </c>
    </row>
    <row r="52" spans="1:3" ht="23.25" thickBot="1">
      <c r="A52" s="3" t="s">
        <v>42</v>
      </c>
      <c r="B52" s="18">
        <v>639</v>
      </c>
    </row>
    <row r="53" spans="1:3" ht="23.25" thickBot="1">
      <c r="A53" s="3" t="s">
        <v>43</v>
      </c>
      <c r="B53" s="18">
        <v>85</v>
      </c>
    </row>
    <row r="54" spans="1:3" ht="23.25" thickBot="1">
      <c r="A54" s="3" t="s">
        <v>44</v>
      </c>
      <c r="B54" s="18">
        <v>71</v>
      </c>
    </row>
    <row r="55" spans="1:3" ht="23.25" thickBot="1">
      <c r="A55" s="3" t="s">
        <v>45</v>
      </c>
      <c r="B55" s="18">
        <v>92</v>
      </c>
    </row>
    <row r="56" spans="1:3" ht="23.25" thickBot="1">
      <c r="A56" s="3" t="s">
        <v>46</v>
      </c>
      <c r="B56" s="18">
        <v>125</v>
      </c>
    </row>
    <row r="57" spans="1:3" ht="15" thickBot="1">
      <c r="A57" s="3" t="s">
        <v>47</v>
      </c>
      <c r="B57" s="18">
        <v>45</v>
      </c>
    </row>
    <row r="58" spans="1:3" ht="23.25" thickBot="1">
      <c r="A58" s="3" t="s">
        <v>48</v>
      </c>
      <c r="B58" s="18">
        <v>16</v>
      </c>
    </row>
    <row r="59" spans="1:3" ht="15" thickBot="1">
      <c r="A59" s="8" t="s">
        <v>49</v>
      </c>
      <c r="B59" s="19">
        <f>SUM(B46:B58)</f>
        <v>3731</v>
      </c>
    </row>
    <row r="60" spans="1:3" ht="16.5" thickBot="1">
      <c r="A60" s="23" t="s">
        <v>69</v>
      </c>
      <c r="B60" s="24">
        <f>SUM(B13,B24,B31,B35,B40,B43,B45,B59)</f>
        <v>10598</v>
      </c>
    </row>
    <row r="62" spans="1:3">
      <c r="A62" s="1">
        <v>290000</v>
      </c>
      <c r="B62" t="s">
        <v>52</v>
      </c>
    </row>
    <row r="63" spans="1:3">
      <c r="A63" s="2">
        <v>0.01</v>
      </c>
    </row>
    <row r="64" spans="1:3" ht="26.25" customHeight="1">
      <c r="A64" s="1">
        <f>A62*A63</f>
        <v>2900</v>
      </c>
      <c r="B64" s="25" t="s">
        <v>60</v>
      </c>
      <c r="C64" s="25"/>
    </row>
    <row r="65" spans="1:3">
      <c r="A65" s="1">
        <f>A62-A64</f>
        <v>287100</v>
      </c>
      <c r="B65" t="s">
        <v>53</v>
      </c>
    </row>
    <row r="68" spans="1:3">
      <c r="A68" s="1">
        <f>SUM(B13,B24,B31,B35,B40,B43,B45,B59)</f>
        <v>10598</v>
      </c>
      <c r="B68" t="s">
        <v>57</v>
      </c>
    </row>
    <row r="69" spans="1:3">
      <c r="A69" s="1">
        <v>287100</v>
      </c>
      <c r="B69" t="s">
        <v>58</v>
      </c>
    </row>
    <row r="70" spans="1:3">
      <c r="A70" s="20">
        <f>A69/A68</f>
        <v>27.090016984336668</v>
      </c>
      <c r="B70" t="s">
        <v>59</v>
      </c>
    </row>
    <row r="73" spans="1:3">
      <c r="A73" t="s">
        <v>63</v>
      </c>
    </row>
    <row r="74" spans="1:3">
      <c r="A74" t="s">
        <v>61</v>
      </c>
    </row>
    <row r="75" spans="1:3">
      <c r="A75" t="s">
        <v>62</v>
      </c>
    </row>
    <row r="76" spans="1:3">
      <c r="A76" t="s">
        <v>65</v>
      </c>
    </row>
    <row r="77" spans="1:3" ht="29.25" customHeight="1">
      <c r="A77" s="25" t="s">
        <v>64</v>
      </c>
      <c r="B77" s="25"/>
      <c r="C77" s="25"/>
    </row>
  </sheetData>
  <mergeCells count="12">
    <mergeCell ref="B6:B8"/>
    <mergeCell ref="B10:B11"/>
    <mergeCell ref="B14:B15"/>
    <mergeCell ref="B16:B17"/>
    <mergeCell ref="B64:C64"/>
    <mergeCell ref="A77:C77"/>
    <mergeCell ref="B18:B19"/>
    <mergeCell ref="B20:B21"/>
    <mergeCell ref="B25:B26"/>
    <mergeCell ref="B29:B30"/>
    <mergeCell ref="B32:B33"/>
    <mergeCell ref="B37:B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mszalinska</dc:creator>
  <cp:lastModifiedBy>Adrianna Rzeszótko</cp:lastModifiedBy>
  <cp:lastPrinted>2025-10-27T10:44:27Z</cp:lastPrinted>
  <dcterms:created xsi:type="dcterms:W3CDTF">2025-10-24T05:46:13Z</dcterms:created>
  <dcterms:modified xsi:type="dcterms:W3CDTF">2025-10-27T13:04:48Z</dcterms:modified>
</cp:coreProperties>
</file>